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貴長隆\Documents\リアルター\■契約書・重説・査定■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6" i="1"/>
  <c r="B15" i="1" l="1"/>
  <c r="B14" i="1"/>
  <c r="F10" i="1"/>
  <c r="D9" i="1"/>
  <c r="F9" i="1" s="1"/>
  <c r="G10" i="1" l="1"/>
  <c r="D15" i="1" s="1"/>
  <c r="F15" i="1" s="1"/>
  <c r="L15" i="1" s="1"/>
  <c r="F11" i="1"/>
  <c r="G9" i="1" s="1"/>
  <c r="G11" i="1" l="1"/>
  <c r="D14" i="1"/>
  <c r="F14" i="1" s="1"/>
  <c r="F16" i="1" l="1"/>
  <c r="K14" i="1"/>
  <c r="B20" i="1" s="1"/>
  <c r="G20" i="1" s="1"/>
</calcChain>
</file>

<file path=xl/sharedStrings.xml><?xml version="1.0" encoding="utf-8"?>
<sst xmlns="http://schemas.openxmlformats.org/spreadsheetml/2006/main" count="40" uniqueCount="32">
  <si>
    <t>土地建物売買　消費税額計算</t>
    <rPh sb="0" eb="2">
      <t>トチ</t>
    </rPh>
    <rPh sb="2" eb="4">
      <t>タテモノ</t>
    </rPh>
    <rPh sb="4" eb="6">
      <t>バイバイ</t>
    </rPh>
    <rPh sb="7" eb="10">
      <t>ショウヒゼイ</t>
    </rPh>
    <rPh sb="10" eb="11">
      <t>ガク</t>
    </rPh>
    <rPh sb="11" eb="13">
      <t>ケイサン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</si>
  <si>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</si>
  <si>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</si>
  <si>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評価額（公課証明より）</t>
    <rPh sb="0" eb="3">
      <t>ヒョウカガク</t>
    </rPh>
    <rPh sb="4" eb="8">
      <t>コウカショウメイ</t>
    </rPh>
    <phoneticPr fontId="1"/>
  </si>
  <si>
    <t>×</t>
    <phoneticPr fontId="1"/>
  </si>
  <si>
    <t>持分</t>
    <rPh sb="0" eb="2">
      <t>モチブン</t>
    </rPh>
    <phoneticPr fontId="1"/>
  </si>
  <si>
    <t>＝</t>
    <phoneticPr fontId="1"/>
  </si>
  <si>
    <t>＝</t>
    <phoneticPr fontId="1"/>
  </si>
  <si>
    <t>持分評価額</t>
    <rPh sb="0" eb="2">
      <t>モチブン</t>
    </rPh>
    <rPh sb="2" eb="5">
      <t>ヒョウカガク</t>
    </rPh>
    <phoneticPr fontId="1"/>
  </si>
  <si>
    <t>土地建物比率</t>
    <rPh sb="0" eb="2">
      <t>トチ</t>
    </rPh>
    <rPh sb="2" eb="4">
      <t>タテモノ</t>
    </rPh>
    <rPh sb="4" eb="6">
      <t>ヒリツ</t>
    </rPh>
    <phoneticPr fontId="1"/>
  </si>
  <si>
    <t>売買価格（税込）</t>
    <rPh sb="0" eb="2">
      <t>バイバイ</t>
    </rPh>
    <rPh sb="2" eb="4">
      <t>カカク</t>
    </rPh>
    <rPh sb="5" eb="7">
      <t>ゼイコミ</t>
    </rPh>
    <phoneticPr fontId="1"/>
  </si>
  <si>
    <t>×</t>
    <phoneticPr fontId="1"/>
  </si>
  <si>
    <t>比率</t>
    <rPh sb="0" eb="2">
      <t>ヒリツ</t>
    </rPh>
    <phoneticPr fontId="1"/>
  </si>
  <si>
    <t>（非課税）</t>
    <rPh sb="1" eb="4">
      <t>ヒカゼイ</t>
    </rPh>
    <phoneticPr fontId="1"/>
  </si>
  <si>
    <t>（税込）</t>
    <rPh sb="1" eb="3">
      <t>ゼイコミ</t>
    </rPh>
    <phoneticPr fontId="1"/>
  </si>
  <si>
    <t>÷</t>
    <phoneticPr fontId="1"/>
  </si>
  <si>
    <t>税率</t>
    <rPh sb="0" eb="2">
      <t>ゼイリツ</t>
    </rPh>
    <phoneticPr fontId="1"/>
  </si>
  <si>
    <t>税別価格</t>
    <rPh sb="0" eb="2">
      <t>ゼイベツ</t>
    </rPh>
    <rPh sb="2" eb="4">
      <t>カカク</t>
    </rPh>
    <phoneticPr fontId="1"/>
  </si>
  <si>
    <t>＝</t>
    <phoneticPr fontId="1"/>
  </si>
  <si>
    <t>消費税</t>
    <rPh sb="0" eb="3">
      <t>ショウヒゼイ</t>
    </rPh>
    <phoneticPr fontId="1"/>
  </si>
  <si>
    <t>仲介手数料</t>
    <rPh sb="0" eb="2">
      <t>チュウカイ</t>
    </rPh>
    <rPh sb="2" eb="5">
      <t>テスウリョウ</t>
    </rPh>
    <phoneticPr fontId="1"/>
  </si>
  <si>
    <t>×3％＋6万＋消費税＝</t>
    <rPh sb="5" eb="6">
      <t>マン</t>
    </rPh>
    <rPh sb="7" eb="10">
      <t>ショウヒゼイ</t>
    </rPh>
    <phoneticPr fontId="1"/>
  </si>
  <si>
    <t>仲介手数料計算</t>
    <rPh sb="0" eb="2">
      <t>チュウカイ</t>
    </rPh>
    <rPh sb="2" eb="5">
      <t>テスウリョウ</t>
    </rPh>
    <rPh sb="5" eb="7">
      <t>ケイサン</t>
    </rPh>
    <phoneticPr fontId="1"/>
  </si>
  <si>
    <t>合　計</t>
    <rPh sb="0" eb="1">
      <t>ゴウ</t>
    </rPh>
    <rPh sb="2" eb="3">
      <t>ケイ</t>
    </rPh>
    <phoneticPr fontId="1"/>
  </si>
  <si>
    <t>備　考</t>
    <rPh sb="0" eb="1">
      <t>ビ</t>
    </rPh>
    <rPh sb="2" eb="3">
      <t>コウ</t>
    </rPh>
    <phoneticPr fontId="1"/>
  </si>
  <si>
    <t>算定式</t>
    <rPh sb="0" eb="2">
      <t>サンテイ</t>
    </rPh>
    <rPh sb="2" eb="3">
      <t>シキ</t>
    </rPh>
    <phoneticPr fontId="1"/>
  </si>
  <si>
    <t>売買価格（税別）</t>
    <rPh sb="0" eb="2">
      <t>バイバイ</t>
    </rPh>
    <rPh sb="2" eb="4">
      <t>カカク</t>
    </rPh>
    <rPh sb="5" eb="7">
      <t>ゼイベツ</t>
    </rPh>
    <phoneticPr fontId="1"/>
  </si>
  <si>
    <t>売買価格（内訳）</t>
    <rPh sb="0" eb="2">
      <t>バイバイ</t>
    </rPh>
    <rPh sb="2" eb="3">
      <t>アタイ</t>
    </rPh>
    <rPh sb="3" eb="4">
      <t>カク</t>
    </rPh>
    <rPh sb="5" eb="7">
      <t>ウチワケ</t>
    </rPh>
    <phoneticPr fontId="1"/>
  </si>
  <si>
    <t>物件名</t>
    <rPh sb="0" eb="2">
      <t>ブッケン</t>
    </rPh>
    <rPh sb="2" eb="3">
      <t>メイ</t>
    </rPh>
    <phoneticPr fontId="1"/>
  </si>
  <si>
    <t>に該当する文字・数字を入力して下さい。</t>
    <rPh sb="1" eb="3">
      <t>ガイトウ</t>
    </rPh>
    <rPh sb="5" eb="7">
      <t>モジ</t>
    </rPh>
    <rPh sb="8" eb="10">
      <t>スウジ</t>
    </rPh>
    <rPh sb="11" eb="13">
      <t>ニュウリョク</t>
    </rPh>
    <rPh sb="15" eb="16">
      <t>クダ</t>
    </rPh>
    <phoneticPr fontId="1"/>
  </si>
  <si>
    <t>http://download.re-touki.com/</t>
    <phoneticPr fontId="1"/>
  </si>
  <si>
    <t>サンライズ　310号</t>
    <rPh sb="9" eb="10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</si>
</sst>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_ "/>
    <numFmt numFmtId="177" formatCode="0.000%"/>
    <numFmt numFmtId="178" formatCode="0.0%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7" tint="0.599963377788628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5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5" fontId="2" fillId="0" borderId="1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178" fontId="0" fillId="0" borderId="3" xfId="0" applyNumberFormat="1" applyBorder="1">
      <alignment vertical="center"/>
    </xf>
    <xf numFmtId="176" fontId="0" fillId="0" borderId="2" xfId="0" applyNumberFormat="1" applyBorder="1">
      <alignment vertical="center"/>
    </xf>
    <xf numFmtId="178" fontId="0" fillId="0" borderId="2" xfId="0" applyNumberForma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" fontId="0" fillId="0" borderId="1" xfId="0" applyNumberFormat="1" applyBorder="1">
      <alignment vertical="center"/>
    </xf>
    <xf numFmtId="5" fontId="0" fillId="0" borderId="4" xfId="0" applyNumberFormat="1" applyBorder="1">
      <alignment vertical="center"/>
    </xf>
    <xf numFmtId="5" fontId="0" fillId="0" borderId="3" xfId="0" applyNumberFormat="1" applyBorder="1">
      <alignment vertical="center"/>
    </xf>
    <xf numFmtId="178" fontId="0" fillId="0" borderId="8" xfId="0" applyNumberFormat="1" applyBorder="1">
      <alignment vertical="center"/>
    </xf>
    <xf numFmtId="5" fontId="0" fillId="0" borderId="7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" fontId="0" fillId="0" borderId="2" xfId="0" applyNumberFormat="1" applyBorder="1">
      <alignment vertical="center"/>
    </xf>
    <xf numFmtId="178" fontId="0" fillId="0" borderId="11" xfId="0" applyNumberFormat="1" applyBorder="1">
      <alignment vertical="center"/>
    </xf>
    <xf numFmtId="5" fontId="0" fillId="0" borderId="10" xfId="0" applyNumberFormat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5" fontId="2" fillId="0" borderId="4" xfId="0" applyNumberFormat="1" applyFont="1" applyBorder="1">
      <alignment vertical="center"/>
    </xf>
    <xf numFmtId="5" fontId="2" fillId="0" borderId="15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3" borderId="0" xfId="0" applyFont="1" applyFill="1">
      <alignment vertical="center"/>
    </xf>
    <xf numFmtId="5" fontId="2" fillId="3" borderId="1" xfId="0" applyNumberFormat="1" applyFont="1" applyFill="1" applyBorder="1">
      <alignment vertical="center"/>
    </xf>
    <xf numFmtId="176" fontId="0" fillId="3" borderId="3" xfId="0" applyNumberFormat="1" applyFill="1" applyBorder="1">
      <alignment vertical="center"/>
    </xf>
    <xf numFmtId="176" fontId="0" fillId="3" borderId="2" xfId="0" applyNumberFormat="1" applyFill="1" applyBorder="1">
      <alignment vertical="center"/>
    </xf>
    <xf numFmtId="177" fontId="0" fillId="3" borderId="8" xfId="0" applyNumberFormat="1" applyFill="1" applyBorder="1">
      <alignment vertical="center"/>
    </xf>
    <xf numFmtId="9" fontId="0" fillId="3" borderId="11" xfId="0" applyNumberFormat="1" applyFill="1" applyBorder="1">
      <alignment vertical="center"/>
    </xf>
    <xf numFmtId="0" fontId="0" fillId="3" borderId="0" xfId="0" applyFill="1">
      <alignment vertical="center"/>
    </xf>
    <xf numFmtId="0" fontId="0" fillId="3" borderId="11" xfId="0" applyFill="1" applyBorder="1" applyAlignment="1">
      <alignment horizontal="center" vertical="center"/>
    </xf>
    <xf numFmtId="0" fontId="6" fillId="0" borderId="0" xfId="1" applyAlignment="1">
      <alignment vertical="center" shrinkToFit="1"/>
    </xf>
    <xf numFmtId="0" fontId="0" fillId="0" borderId="0" xfId="0" applyAlignment="1">
      <alignment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ownload.re-touk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L18" sqref="L18"/>
    </sheetView>
  </sheetViews>
  <sheetFormatPr defaultRowHeight="13.5" x14ac:dyDescent="0.15"/>
  <cols>
    <col min="1" max="1" width="9" style="4"/>
    <col min="2" max="2" width="20.625" bestFit="1" customWidth="1"/>
    <col min="3" max="3" width="3.375" bestFit="1" customWidth="1"/>
    <col min="4" max="4" width="6.875" bestFit="1" customWidth="1"/>
    <col min="5" max="5" width="3.375" bestFit="1" customWidth="1"/>
    <col min="6" max="7" width="13" bestFit="1" customWidth="1"/>
    <col min="8" max="8" width="3.375" bestFit="1" customWidth="1"/>
    <col min="9" max="9" width="5.5" bestFit="1" customWidth="1"/>
    <col min="10" max="10" width="3.375" bestFit="1" customWidth="1"/>
    <col min="11" max="11" width="13.25" bestFit="1" customWidth="1"/>
    <col min="12" max="12" width="10.25" bestFit="1" customWidth="1"/>
  </cols>
  <sheetData>
    <row r="1" spans="1:15" ht="24.95" customHeight="1" x14ac:dyDescent="0.1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4.95" customHeight="1" x14ac:dyDescent="0.15"/>
    <row r="3" spans="1:15" ht="24.95" customHeight="1" x14ac:dyDescent="0.15">
      <c r="A3" s="42" t="s">
        <v>28</v>
      </c>
      <c r="B3" s="43" t="s">
        <v>31</v>
      </c>
    </row>
    <row r="4" spans="1:15" ht="24.95" customHeight="1" x14ac:dyDescent="0.15"/>
    <row r="5" spans="1:15" ht="24.95" customHeight="1" x14ac:dyDescent="0.15">
      <c r="B5" s="5" t="s">
        <v>10</v>
      </c>
    </row>
    <row r="6" spans="1:15" ht="24.95" customHeight="1" x14ac:dyDescent="0.15">
      <c r="B6" s="44">
        <v>12800000</v>
      </c>
      <c r="D6" s="49"/>
      <c r="E6" t="s">
        <v>29</v>
      </c>
    </row>
    <row r="7" spans="1:15" ht="24.95" customHeight="1" x14ac:dyDescent="0.15"/>
    <row r="8" spans="1:15" ht="24.95" customHeight="1" x14ac:dyDescent="0.15">
      <c r="A8" s="21"/>
      <c r="B8" s="21" t="s">
        <v>3</v>
      </c>
      <c r="C8" s="22"/>
      <c r="D8" s="23" t="s">
        <v>5</v>
      </c>
      <c r="E8" s="24"/>
      <c r="F8" s="21" t="s">
        <v>8</v>
      </c>
      <c r="G8" s="21" t="s">
        <v>9</v>
      </c>
      <c r="H8" s="56" t="s">
        <v>24</v>
      </c>
      <c r="I8" s="56"/>
      <c r="J8" s="56"/>
      <c r="K8" s="56"/>
      <c r="L8" s="56"/>
    </row>
    <row r="9" spans="1:15" ht="24.95" customHeight="1" x14ac:dyDescent="0.15">
      <c r="A9" s="25" t="s">
        <v>1</v>
      </c>
      <c r="B9" s="45">
        <v>423931304</v>
      </c>
      <c r="C9" s="16" t="s">
        <v>4</v>
      </c>
      <c r="D9" s="47">
        <f>5800/936568</f>
        <v>6.192823158596066E-3</v>
      </c>
      <c r="E9" s="17" t="s">
        <v>6</v>
      </c>
      <c r="F9" s="9">
        <f>B9*D9</f>
        <v>2625331.5970650292</v>
      </c>
      <c r="G9" s="10">
        <f>F9/F11</f>
        <v>0.46482783082625095</v>
      </c>
      <c r="H9" s="58"/>
      <c r="I9" s="58"/>
      <c r="J9" s="58"/>
      <c r="K9" s="58"/>
      <c r="L9" s="58"/>
    </row>
    <row r="10" spans="1:15" ht="24.95" customHeight="1" x14ac:dyDescent="0.15">
      <c r="A10" s="26" t="s">
        <v>2</v>
      </c>
      <c r="B10" s="46">
        <v>3022634</v>
      </c>
      <c r="C10" s="18" t="s">
        <v>4</v>
      </c>
      <c r="D10" s="48">
        <v>1</v>
      </c>
      <c r="E10" s="19" t="s">
        <v>7</v>
      </c>
      <c r="F10" s="11">
        <f>B10*D10</f>
        <v>3022634</v>
      </c>
      <c r="G10" s="12">
        <f>F10/F11</f>
        <v>0.53517216917374899</v>
      </c>
      <c r="H10" s="59"/>
      <c r="I10" s="59"/>
      <c r="J10" s="59"/>
      <c r="K10" s="59"/>
      <c r="L10" s="59"/>
    </row>
    <row r="11" spans="1:15" ht="24.95" customHeight="1" x14ac:dyDescent="0.15">
      <c r="A11" s="61" t="s">
        <v>23</v>
      </c>
      <c r="B11" s="62"/>
      <c r="C11" s="62"/>
      <c r="D11" s="62"/>
      <c r="E11" s="63"/>
      <c r="F11" s="7">
        <f>F9+F10</f>
        <v>5647965.5970650297</v>
      </c>
      <c r="G11" s="8">
        <f>G9+G10</f>
        <v>1</v>
      </c>
      <c r="H11" s="60"/>
      <c r="I11" s="60"/>
      <c r="J11" s="60"/>
      <c r="K11" s="60"/>
      <c r="L11" s="60"/>
    </row>
    <row r="12" spans="1:15" ht="24.95" customHeight="1" x14ac:dyDescent="0.15">
      <c r="F12" s="1"/>
      <c r="G12" s="2"/>
    </row>
    <row r="13" spans="1:15" ht="24.95" customHeight="1" x14ac:dyDescent="0.15">
      <c r="A13" s="21"/>
      <c r="B13" s="21" t="s">
        <v>10</v>
      </c>
      <c r="C13" s="53" t="s">
        <v>12</v>
      </c>
      <c r="D13" s="64"/>
      <c r="E13" s="65"/>
      <c r="F13" s="53" t="s">
        <v>27</v>
      </c>
      <c r="G13" s="54"/>
      <c r="H13" s="53" t="s">
        <v>16</v>
      </c>
      <c r="I13" s="64"/>
      <c r="J13" s="65"/>
      <c r="K13" s="22" t="s">
        <v>17</v>
      </c>
      <c r="L13" s="37" t="s">
        <v>19</v>
      </c>
    </row>
    <row r="14" spans="1:15" ht="24.95" customHeight="1" x14ac:dyDescent="0.15">
      <c r="A14" s="25" t="s">
        <v>1</v>
      </c>
      <c r="B14" s="29">
        <f>B6</f>
        <v>12800000</v>
      </c>
      <c r="C14" s="16" t="s">
        <v>4</v>
      </c>
      <c r="D14" s="30">
        <f>G9</f>
        <v>0.46482783082625095</v>
      </c>
      <c r="E14" s="17" t="s">
        <v>6</v>
      </c>
      <c r="F14" s="31">
        <f>B14*D14</f>
        <v>5949796.234576012</v>
      </c>
      <c r="G14" s="17" t="s">
        <v>13</v>
      </c>
      <c r="H14" s="16"/>
      <c r="I14" s="32"/>
      <c r="J14" s="33"/>
      <c r="K14" s="31">
        <f>F14</f>
        <v>5949796.234576012</v>
      </c>
      <c r="L14" s="38">
        <v>0</v>
      </c>
    </row>
    <row r="15" spans="1:15" ht="24.95" customHeight="1" x14ac:dyDescent="0.15">
      <c r="A15" s="26" t="s">
        <v>2</v>
      </c>
      <c r="B15" s="34">
        <f>B6</f>
        <v>12800000</v>
      </c>
      <c r="C15" s="18" t="s">
        <v>11</v>
      </c>
      <c r="D15" s="35">
        <f>G10</f>
        <v>0.53517216917374899</v>
      </c>
      <c r="E15" s="19" t="s">
        <v>6</v>
      </c>
      <c r="F15" s="36">
        <f>B15*D15</f>
        <v>6850203.7654239871</v>
      </c>
      <c r="G15" s="19" t="s">
        <v>14</v>
      </c>
      <c r="H15" s="18" t="s">
        <v>15</v>
      </c>
      <c r="I15" s="50">
        <v>1.08</v>
      </c>
      <c r="J15" s="19" t="s">
        <v>18</v>
      </c>
      <c r="K15" s="36">
        <f>F15/I15</f>
        <v>6342781.2642814694</v>
      </c>
      <c r="L15" s="41">
        <f>F15-K15</f>
        <v>507422.50114251766</v>
      </c>
    </row>
    <row r="16" spans="1:15" ht="24.95" customHeight="1" x14ac:dyDescent="0.15">
      <c r="A16" s="61" t="s">
        <v>23</v>
      </c>
      <c r="B16" s="66"/>
      <c r="C16" s="66"/>
      <c r="D16" s="66"/>
      <c r="E16" s="54"/>
      <c r="F16" s="28">
        <f>F14+F15</f>
        <v>12800000</v>
      </c>
      <c r="G16" s="15"/>
      <c r="H16" s="13"/>
      <c r="I16" s="14"/>
      <c r="J16" s="15"/>
      <c r="K16" s="40">
        <f>K14+K15</f>
        <v>12292577.498857481</v>
      </c>
      <c r="L16" s="39"/>
    </row>
    <row r="17" spans="2:14" ht="24.95" customHeight="1" x14ac:dyDescent="0.15">
      <c r="F17" s="3"/>
      <c r="K17" s="3"/>
    </row>
    <row r="18" spans="2:14" ht="24.95" customHeight="1" x14ac:dyDescent="0.15">
      <c r="B18" s="56" t="s">
        <v>22</v>
      </c>
      <c r="C18" s="56"/>
      <c r="D18" s="56"/>
      <c r="E18" s="56"/>
      <c r="F18" s="56"/>
      <c r="G18" s="56"/>
    </row>
    <row r="19" spans="2:14" ht="24.95" customHeight="1" x14ac:dyDescent="0.15">
      <c r="B19" s="20" t="s">
        <v>26</v>
      </c>
      <c r="C19" s="55" t="s">
        <v>25</v>
      </c>
      <c r="D19" s="55"/>
      <c r="E19" s="55"/>
      <c r="F19" s="55"/>
      <c r="G19" s="20" t="s">
        <v>20</v>
      </c>
    </row>
    <row r="20" spans="2:14" ht="24.95" customHeight="1" x14ac:dyDescent="0.15">
      <c r="B20" s="27">
        <f>K16</f>
        <v>12292577.498857481</v>
      </c>
      <c r="C20" s="55" t="s">
        <v>21</v>
      </c>
      <c r="D20" s="55"/>
      <c r="E20" s="55"/>
      <c r="F20" s="55"/>
      <c r="G20" s="6">
        <f>(B20*0.03+60000)*1.08</f>
        <v>463079.51096298243</v>
      </c>
    </row>
    <row r="21" spans="2:14" ht="24.95" customHeight="1" x14ac:dyDescent="0.15">
      <c r="K21" s="51" t="s">
        <v>30</v>
      </c>
      <c r="L21" s="52"/>
      <c r="M21" s="52"/>
      <c r="N21" s="52"/>
    </row>
    <row r="22" spans="2:14" ht="24.95" customHeight="1" x14ac:dyDescent="0.15"/>
    <row r="23" spans="2:14" ht="24.95" customHeight="1" x14ac:dyDescent="0.15"/>
    <row r="24" spans="2:14" ht="24.95" customHeight="1" x14ac:dyDescent="0.15"/>
    <row r="25" spans="2:14" ht="24.95" customHeight="1" x14ac:dyDescent="0.15"/>
    <row r="26" spans="2:14" ht="24.95" customHeight="1" x14ac:dyDescent="0.15"/>
    <row r="27" spans="2:14" ht="24.95" customHeight="1" x14ac:dyDescent="0.15"/>
    <row r="28" spans="2:14" ht="24.95" customHeight="1" x14ac:dyDescent="0.15"/>
    <row r="29" spans="2:14" ht="24.95" customHeight="1" x14ac:dyDescent="0.15"/>
    <row r="30" spans="2:14" ht="24.95" customHeight="1" x14ac:dyDescent="0.15"/>
    <row r="31" spans="2:14" ht="24.95" customHeight="1" x14ac:dyDescent="0.15"/>
    <row r="32" spans="2:14" ht="24.95" customHeight="1" x14ac:dyDescent="0.15"/>
  </sheetData>
  <mergeCells count="14">
    <mergeCell ref="A1:O1"/>
    <mergeCell ref="H8:L8"/>
    <mergeCell ref="H9:L9"/>
    <mergeCell ref="H10:L10"/>
    <mergeCell ref="H11:L11"/>
    <mergeCell ref="A11:E11"/>
    <mergeCell ref="K21:N21"/>
    <mergeCell ref="F13:G13"/>
    <mergeCell ref="C19:F19"/>
    <mergeCell ref="C20:F20"/>
    <mergeCell ref="B18:G18"/>
    <mergeCell ref="C13:E13"/>
    <mergeCell ref="H13:J13"/>
    <mergeCell ref="A16:E16"/>
  </mergeCells>
  <phoneticPr fontId="1"/>
  <hyperlinks>
    <hyperlink ref="K21" r:id="rId1"/>
  </hyperlinks>
  <pageMargins left="0.7" right="0.7" top="0.75" bottom="0.75" header="0.3" footer="0.3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坂口貴長隆</dc:creator>
  <cp:lastModifiedBy>坂口貴長隆</cp:lastModifiedBy>
  <cp:lastPrinted>2018-02-01T12:15:11Z</cp:lastPrinted>
  <dcterms:created xsi:type="dcterms:W3CDTF">2018-01-30T00:36:20Z</dcterms:created>
  <dcterms:modified xsi:type="dcterms:W3CDTF">2018-02-01T12:17:40Z</dcterms:modified>
</cp:coreProperties>
</file>